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<sst xmlns="http://schemas.openxmlformats.org/spreadsheetml/2006/main" count="335" uniqueCount="92">
  <si>
    <t>ИНФОРМАЦИЯ О НАЧИСЛЕННЫХ, СОБРАННЫХ И ИЗРАСХОДОВАННЫХ СРЕДСТВАХ 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</si>
  <si>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</si>
  <si>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</si>
  <si>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</si>
  <si>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</si>
  <si>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</si>
  <si>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</si>
  <si>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</si>
  <si>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</si>
  <si>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</si>
  <si>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</si>
  <si>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</si>
  <si>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</si>
  <si>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</si>
  <si>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 xml:space="preserve">Театральная </t>
  </si>
  <si>
    <t>01.05.2015 г.</t>
  </si>
  <si>
    <t>ИТОГО ПО ДОМУ</t>
  </si>
  <si>
    <t>январь 2019г.</t>
  </si>
  <si>
    <t>Вид работ</t>
  </si>
  <si>
    <t>Место проведения работ</t>
  </si>
  <si>
    <t>Сумма</t>
  </si>
  <si>
    <t>ремонт подъездного электроосвещения, общий корридор жилого дома</t>
  </si>
  <si>
    <t>Театральная 17</t>
  </si>
  <si>
    <t>1-й подъезд 2-й этаж, 3-й подъезд 1,3-й этаж, общий корридор кв 143</t>
  </si>
  <si>
    <t>ремонт подъездного электроосвещения (смена светильников, ламп)</t>
  </si>
  <si>
    <t>17»А»</t>
  </si>
  <si>
    <t>ИТОГО</t>
  </si>
  <si>
    <t>февраль 2019г.</t>
  </si>
  <si>
    <t>установка фановой трубы (удлиннение) прошу снять с лицевого счета по статье т/р за ноябрь 2018г.Работа выполнена за счет средств собственников с разбивкой на 4 месяца</t>
  </si>
  <si>
    <t>Театральная, 17</t>
  </si>
  <si>
    <t>кв.181,179</t>
  </si>
  <si>
    <t>смена запорной арматуры ГВС, смена крана</t>
  </si>
  <si>
    <t>подвал ГВС</t>
  </si>
  <si>
    <t>март 2019г.</t>
  </si>
  <si>
    <t>АПРЕЛЬ 2019г.</t>
  </si>
  <si>
    <t>Ремонт электроосвещения (смена светильника-1шт, ламп-2шт)</t>
  </si>
  <si>
    <t>Подъезд №3, этаж2,3</t>
  </si>
  <si>
    <t>Июнь 2019г.</t>
  </si>
  <si>
    <t xml:space="preserve">проверка   технического состояния вентиляционных каналов. </t>
  </si>
  <si>
    <t>кв.115,131,179,181,74-80,82-86, 87-93,107-112,2-6,8,40-44, 68-73</t>
  </si>
  <si>
    <t>гидравлическое испытание теплообменника пластинчатого на ГВС</t>
  </si>
  <si>
    <t>гидравлические испытания внутридомовой системы ЦО</t>
  </si>
  <si>
    <t>Июль 2019г.</t>
  </si>
  <si>
    <t>Август 2019г.</t>
  </si>
  <si>
    <t>Сентябрь 2019г.</t>
  </si>
  <si>
    <t>Октябрь 2019г.</t>
  </si>
  <si>
    <t>ремонт электроосвещения (смена ламп, светильников, датчика движения)</t>
  </si>
  <si>
    <t>1,2,3-й подъезд</t>
  </si>
  <si>
    <t>кв.19,20,23,24,13,14,15,16,17,18, 27,28,19А,58,59,60,63,40,42,43, 41,44,94,95,96,97,98,74,75,77,78, 80,87,89,90,91,93,2,3,4,5А,6,32, 33,33А,37,82,83,84,84А,68,73</t>
  </si>
  <si>
    <t>Ноябрь 2019г.</t>
  </si>
  <si>
    <t>Декабрь 2019г.</t>
  </si>
  <si>
    <t>Работы по аварийному ремонту общего имущества МКД с января по декабрь  2019г.</t>
  </si>
  <si>
    <t>ВСЕГО</t>
  </si>
  <si>
    <t>Т/О УУТЭ</t>
  </si>
  <si>
    <t>ЦО</t>
  </si>
  <si>
    <t>ФЕВРАЛЬ 2019Г.</t>
  </si>
  <si>
    <t>обходы и осмотры инженерных коммуникаций</t>
  </si>
  <si>
    <t>перенос доски объявлений в подъезд на жилом доме</t>
  </si>
  <si>
    <t>1-й подъезд</t>
  </si>
  <si>
    <t>апрель 2019г.</t>
  </si>
  <si>
    <t>ЦО и ГВС</t>
  </si>
  <si>
    <t>дезинсекция подвальных помещений</t>
  </si>
  <si>
    <t>май 2019г.</t>
  </si>
  <si>
    <t>благоустройство придомовой территории (окраска деревьев и бордюров известковым раствором)</t>
  </si>
  <si>
    <t>закрытие отопительного периода</t>
  </si>
  <si>
    <t>слив воды из системы</t>
  </si>
  <si>
    <t>июнь 2019г.</t>
  </si>
  <si>
    <t>покос придомовой территории</t>
  </si>
  <si>
    <t>Театральная ,17</t>
  </si>
  <si>
    <t>техническое обслуживание УУТЭ</t>
  </si>
  <si>
    <t>ремонт надподъездного электроосвещения (смена лампы)</t>
  </si>
  <si>
    <t>2-й подъезд</t>
  </si>
  <si>
    <t>смена крана шарового ф15мм</t>
  </si>
  <si>
    <t>кв.68 ХВС</t>
  </si>
  <si>
    <t xml:space="preserve">ремонт электроосвещения (смена ламп светодиодных) </t>
  </si>
  <si>
    <t>2-й подъезд,1-5-й этажи</t>
  </si>
  <si>
    <t>1-й подъезд(тамбур)</t>
  </si>
  <si>
    <t>2-й подъезд,1-й этаж</t>
  </si>
  <si>
    <t>благоустройство придомовой территории (окраска деревьев и бордюров известковым раствором)прошу добавить в лицевой счет по статье т/о за май 2019г.</t>
  </si>
  <si>
    <t>благоустройство придомовой территории (окраска деревьев и бордюров известковым раствором)прошу снять с лицевого счета по статье т/о за май 2019г.</t>
  </si>
  <si>
    <t>установка табличек «№ подъезда»</t>
  </si>
  <si>
    <t>октябрь 2019г.</t>
  </si>
  <si>
    <t>1-й подъезд 4,5-й этажи</t>
  </si>
  <si>
    <t>ноябрь 2019г.</t>
  </si>
  <si>
    <t>обходы и осмотры подвала и инженерных коммуникаций (устранение непрогрева системы ЦО)</t>
  </si>
  <si>
    <t>кв.55,65,63А,15,48,68,71А,93,69,158,49,64,67,52,162,24,136,138,175,176,149</t>
  </si>
  <si>
    <t>декабрь 2019г.</t>
  </si>
  <si>
    <t>подготовка к запуску системы ЦО в ж/д</t>
  </si>
  <si>
    <t>ремонт электроосвещения (смена ламп светодиодных)</t>
  </si>
  <si>
    <t>1-й подъезд (вход)</t>
  </si>
  <si>
    <t>обходы и осмотры инженерных коммуникаций(устранение непрогрева) в ж/д</t>
  </si>
  <si>
    <t>кв.55,67,181,95,179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</si>
</sst>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0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1"/>
      <color indexed="53"/>
      <name val="Arial"/>
      <family val="2"/>
    </font>
    <font>
      <b/>
      <i/>
      <sz val="11"/>
      <color indexed="63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i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 wrapText="1"/>
    </xf>
    <xf numFmtId="0" fontId="7" fillId="35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35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9" fillId="35" borderId="0" xfId="0" applyFont="1" applyFill="1" applyAlignment="1">
      <alignment horizontal="center"/>
    </xf>
    <xf numFmtId="0" fontId="0" fillId="0" borderId="0" xfId="0" applyAlignment="1">
      <alignment wrapText="1"/>
    </xf>
    <xf numFmtId="0" fontId="7" fillId="35" borderId="10" xfId="0" applyNumberFormat="1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36" borderId="0" xfId="0" applyFill="1" applyAlignment="1">
      <alignment wrapText="1"/>
    </xf>
    <xf numFmtId="49" fontId="0" fillId="0" borderId="0" xfId="0" applyNumberFormat="1" applyAlignment="1">
      <alignment wrapText="1"/>
    </xf>
    <xf numFmtId="0" fontId="14" fillId="0" borderId="10" xfId="0" applyFont="1" applyBorder="1" applyAlignment="1">
      <alignment horizontal="center" wrapText="1"/>
    </xf>
    <xf numFmtId="49" fontId="0" fillId="36" borderId="0" xfId="0" applyNumberFormat="1" applyFill="1" applyAlignment="1">
      <alignment wrapText="1"/>
    </xf>
    <xf numFmtId="0" fontId="12" fillId="0" borderId="10" xfId="0" applyNumberFormat="1" applyFont="1" applyBorder="1" applyAlignment="1">
      <alignment horizontal="justify" wrapText="1"/>
    </xf>
    <xf numFmtId="0" fontId="12" fillId="0" borderId="10" xfId="0" applyFont="1" applyBorder="1" applyAlignment="1">
      <alignment horizontal="justify" wrapText="1"/>
    </xf>
    <xf numFmtId="0" fontId="15" fillId="0" borderId="10" xfId="0" applyFont="1" applyBorder="1" applyAlignment="1">
      <alignment horizontal="justify" wrapText="1"/>
    </xf>
    <xf numFmtId="0" fontId="15" fillId="0" borderId="10" xfId="0" applyFont="1" applyBorder="1" applyAlignment="1">
      <alignment horizontal="center" wrapText="1"/>
    </xf>
    <xf numFmtId="0" fontId="9" fillId="35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 wrapText="1"/>
    </xf>
    <xf numFmtId="0" fontId="13" fillId="36" borderId="10" xfId="0" applyNumberFormat="1" applyFont="1" applyFill="1" applyBorder="1" applyAlignment="1">
      <alignment horizontal="center" wrapText="1"/>
    </xf>
    <xf numFmtId="49" fontId="13" fillId="36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E6" sqref="E6:K6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</cols>
  <sheetData>
    <row r="1" spans="1:12" ht="1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37" t="s">
        <v>1</v>
      </c>
      <c r="B3" s="38" t="s">
        <v>2</v>
      </c>
      <c r="C3" s="38"/>
      <c r="D3" s="39" t="s">
        <v>3</v>
      </c>
      <c r="E3" s="40" t="s">
        <v>4</v>
      </c>
      <c r="F3" s="40" t="s">
        <v>5</v>
      </c>
      <c r="G3" s="39" t="s">
        <v>6</v>
      </c>
      <c r="H3" s="39" t="s">
        <v>7</v>
      </c>
      <c r="I3" s="39" t="s">
        <v>8</v>
      </c>
      <c r="J3" s="40" t="s">
        <v>9</v>
      </c>
      <c r="K3" s="40" t="s">
        <v>10</v>
      </c>
      <c r="L3" s="40" t="s">
        <v>11</v>
      </c>
    </row>
    <row r="4" spans="1:12" ht="29.25" customHeight="1">
      <c r="A4" s="37"/>
      <c r="B4" s="4" t="s">
        <v>12</v>
      </c>
      <c r="C4" s="4" t="s">
        <v>13</v>
      </c>
      <c r="D4" s="39"/>
      <c r="E4" s="39"/>
      <c r="F4" s="40"/>
      <c r="G4" s="39"/>
      <c r="H4" s="39"/>
      <c r="I4" s="39"/>
      <c r="J4" s="39"/>
      <c r="K4" s="39"/>
      <c r="L4" s="40"/>
    </row>
    <row r="5" spans="1:12" ht="15.75">
      <c r="A5" s="5"/>
      <c r="B5" s="6" t="s">
        <v>14</v>
      </c>
      <c r="C5" s="7">
        <v>17</v>
      </c>
      <c r="D5" s="5"/>
      <c r="E5" s="5"/>
      <c r="F5" s="5"/>
      <c r="G5" s="5"/>
      <c r="H5" s="5"/>
      <c r="I5" s="5"/>
      <c r="J5" s="5"/>
      <c r="K5" s="5"/>
      <c r="L5" s="8" t="s">
        <v>15</v>
      </c>
    </row>
    <row r="6" spans="1:12" ht="15.75">
      <c r="A6" s="5"/>
      <c r="B6" s="41" t="s">
        <v>16</v>
      </c>
      <c r="C6" s="41"/>
      <c r="D6" s="41"/>
      <c r="E6">
        <v>271033.829</v>
      </c>
      <c r="F6">
        <v>-72653.14</v>
      </c>
      <c r="G6">
        <v>876888.28</v>
      </c>
      <c r="H6">
        <v>815661.21</v>
      </c>
      <c r="I6">
        <v>604400.13</v>
      </c>
      <c r="J6">
        <v>138607.94</v>
      </c>
      <c r="K6">
        <v>332260.899</v>
      </c>
      <c r="L6" s="5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="80" zoomScaleNormal="80" zoomScalePageLayoutView="0" workbookViewId="0" topLeftCell="A52">
      <selection activeCell="E71" sqref="E71"/>
    </sheetView>
  </sheetViews>
  <sheetFormatPr defaultColWidth="11.57421875" defaultRowHeight="12.75"/>
  <cols>
    <col min="1" max="1" width="8.7109375" style="0" customWidth="1"/>
    <col min="2" max="2" width="46.421875" style="0" customWidth="1"/>
    <col min="3" max="3" width="26.140625" style="0" customWidth="1"/>
    <col min="4" max="4" width="34.7109375" style="0" customWidth="1"/>
    <col min="5" max="5" width="20.00390625" style="0" customWidth="1"/>
  </cols>
  <sheetData>
    <row r="1" spans="1:5" ht="21" customHeight="1">
      <c r="A1" s="42" t="s">
        <v>17</v>
      </c>
      <c r="B1" s="42"/>
      <c r="C1" s="42"/>
      <c r="D1" s="42"/>
      <c r="E1" s="42"/>
    </row>
    <row r="2" spans="1:5" ht="15.75">
      <c r="A2" s="9" t="s">
        <v>1</v>
      </c>
      <c r="B2" s="10" t="s">
        <v>18</v>
      </c>
      <c r="C2" s="10" t="s">
        <v>2</v>
      </c>
      <c r="D2" s="10" t="s">
        <v>19</v>
      </c>
      <c r="E2" s="10" t="s">
        <v>20</v>
      </c>
    </row>
    <row r="3" spans="1:5" ht="42.75" customHeight="1">
      <c r="A3" s="11">
        <v>1</v>
      </c>
      <c r="B3" s="12" t="s">
        <v>21</v>
      </c>
      <c r="C3" s="11" t="s">
        <v>22</v>
      </c>
      <c r="D3" s="12" t="s">
        <v>23</v>
      </c>
      <c r="E3" s="11">
        <f>4111.96</f>
        <v>4111.96</v>
      </c>
    </row>
    <row r="4" spans="1:5" ht="35.25" customHeight="1">
      <c r="A4" s="11">
        <v>2</v>
      </c>
      <c r="B4" s="12" t="s">
        <v>24</v>
      </c>
      <c r="C4" s="11" t="s">
        <v>22</v>
      </c>
      <c r="D4" s="11" t="s">
        <v>25</v>
      </c>
      <c r="E4" s="11">
        <f>775.03</f>
        <v>775.03</v>
      </c>
    </row>
    <row r="5" spans="1:5" ht="15">
      <c r="A5" s="13"/>
      <c r="B5" s="13" t="s">
        <v>26</v>
      </c>
      <c r="C5" s="13"/>
      <c r="D5" s="13"/>
      <c r="E5" s="13">
        <f>E3+E4</f>
        <v>4886.99</v>
      </c>
    </row>
    <row r="6" spans="1:5" ht="17.25" customHeight="1">
      <c r="A6" s="42" t="s">
        <v>27</v>
      </c>
      <c r="B6" s="42"/>
      <c r="C6" s="42"/>
      <c r="D6" s="42"/>
      <c r="E6" s="42"/>
    </row>
    <row r="7" spans="1:5" ht="15.75">
      <c r="A7" s="9" t="s">
        <v>1</v>
      </c>
      <c r="B7" s="10" t="s">
        <v>18</v>
      </c>
      <c r="C7" s="10" t="s">
        <v>2</v>
      </c>
      <c r="D7" s="10" t="s">
        <v>19</v>
      </c>
      <c r="E7" s="10" t="s">
        <v>20</v>
      </c>
    </row>
    <row r="8" spans="1:5" ht="85.5" customHeight="1">
      <c r="A8" s="14">
        <v>1</v>
      </c>
      <c r="B8" s="15" t="s">
        <v>28</v>
      </c>
      <c r="C8" s="15" t="s">
        <v>29</v>
      </c>
      <c r="D8" s="15" t="s">
        <v>30</v>
      </c>
      <c r="E8" s="15">
        <f>-7131.92</f>
        <v>-7131.92</v>
      </c>
    </row>
    <row r="9" spans="1:5" ht="48" customHeight="1">
      <c r="A9" s="11">
        <v>2</v>
      </c>
      <c r="B9" s="12" t="s">
        <v>31</v>
      </c>
      <c r="C9" s="11" t="s">
        <v>22</v>
      </c>
      <c r="D9" s="11" t="s">
        <v>32</v>
      </c>
      <c r="E9" s="11">
        <f>2574.34</f>
        <v>2574.34</v>
      </c>
    </row>
    <row r="10" spans="1:5" ht="15">
      <c r="A10" s="13"/>
      <c r="B10" s="13" t="s">
        <v>26</v>
      </c>
      <c r="C10" s="13"/>
      <c r="D10" s="13"/>
      <c r="E10" s="13">
        <f>E8+E9</f>
        <v>-4557.58</v>
      </c>
    </row>
    <row r="11" spans="1:5" ht="17.25" customHeight="1">
      <c r="A11" s="42" t="s">
        <v>33</v>
      </c>
      <c r="B11" s="42"/>
      <c r="C11" s="42"/>
      <c r="D11" s="42"/>
      <c r="E11" s="42"/>
    </row>
    <row r="12" spans="1:5" ht="15.75">
      <c r="A12" s="9" t="s">
        <v>1</v>
      </c>
      <c r="B12" s="10" t="s">
        <v>18</v>
      </c>
      <c r="C12" s="10" t="s">
        <v>2</v>
      </c>
      <c r="D12" s="10" t="s">
        <v>19</v>
      </c>
      <c r="E12" s="10" t="s">
        <v>20</v>
      </c>
    </row>
    <row r="13" spans="1:5" ht="14.25">
      <c r="A13" s="11">
        <v>1</v>
      </c>
      <c r="B13" s="16"/>
      <c r="C13" s="12" t="s">
        <v>29</v>
      </c>
      <c r="D13" s="16"/>
      <c r="E13" s="12"/>
    </row>
    <row r="14" spans="1:5" ht="14.25">
      <c r="A14" s="11">
        <v>2</v>
      </c>
      <c r="B14" s="16"/>
      <c r="C14" s="12" t="s">
        <v>29</v>
      </c>
      <c r="D14" s="12"/>
      <c r="E14" s="12"/>
    </row>
    <row r="15" spans="1:5" ht="15">
      <c r="A15" s="13"/>
      <c r="B15" s="13" t="s">
        <v>26</v>
      </c>
      <c r="C15" s="13"/>
      <c r="D15" s="13"/>
      <c r="E15" s="13">
        <f>SUM(E13:E14)</f>
        <v>0</v>
      </c>
    </row>
    <row r="16" spans="1:5" ht="18">
      <c r="A16" s="42" t="s">
        <v>34</v>
      </c>
      <c r="B16" s="42"/>
      <c r="C16" s="42"/>
      <c r="D16" s="42"/>
      <c r="E16" s="42"/>
    </row>
    <row r="17" spans="1:5" ht="15.75">
      <c r="A17" s="9" t="s">
        <v>1</v>
      </c>
      <c r="B17" s="10" t="s">
        <v>18</v>
      </c>
      <c r="C17" s="10" t="s">
        <v>2</v>
      </c>
      <c r="D17" s="10" t="s">
        <v>19</v>
      </c>
      <c r="E17" s="10" t="s">
        <v>20</v>
      </c>
    </row>
    <row r="18" spans="1:5" ht="43.5" customHeight="1">
      <c r="A18" s="11">
        <v>1</v>
      </c>
      <c r="B18" s="17" t="s">
        <v>35</v>
      </c>
      <c r="C18" s="18" t="s">
        <v>29</v>
      </c>
      <c r="D18" s="18" t="s">
        <v>36</v>
      </c>
      <c r="E18" s="18">
        <v>851.14</v>
      </c>
    </row>
    <row r="19" spans="1:5" ht="14.25">
      <c r="A19" s="11">
        <v>2</v>
      </c>
      <c r="B19" s="12"/>
      <c r="C19" s="11" t="s">
        <v>22</v>
      </c>
      <c r="D19" s="11"/>
      <c r="E19" s="11"/>
    </row>
    <row r="20" spans="1:5" ht="14.25">
      <c r="A20" s="11">
        <v>3</v>
      </c>
      <c r="B20" s="19"/>
      <c r="C20" s="19"/>
      <c r="D20" s="19"/>
      <c r="E20" s="19"/>
    </row>
    <row r="21" spans="1:5" ht="15">
      <c r="A21" s="13"/>
      <c r="B21" s="13" t="s">
        <v>26</v>
      </c>
      <c r="C21" s="13"/>
      <c r="D21" s="13"/>
      <c r="E21" s="13">
        <f>SUM(E18:E20)</f>
        <v>851.14</v>
      </c>
    </row>
    <row r="23" spans="1:5" ht="18">
      <c r="A23" s="42"/>
      <c r="B23" s="42"/>
      <c r="C23" s="42"/>
      <c r="D23" s="42"/>
      <c r="E23" s="42"/>
    </row>
    <row r="24" spans="1:5" ht="15.75">
      <c r="A24" s="9" t="s">
        <v>1</v>
      </c>
      <c r="B24" s="10" t="s">
        <v>18</v>
      </c>
      <c r="C24" s="10" t="s">
        <v>2</v>
      </c>
      <c r="D24" s="10" t="s">
        <v>19</v>
      </c>
      <c r="E24" s="10" t="s">
        <v>20</v>
      </c>
    </row>
    <row r="25" spans="1:5" ht="14.25">
      <c r="A25" s="11">
        <v>1</v>
      </c>
      <c r="B25" s="12"/>
      <c r="C25" s="12" t="s">
        <v>29</v>
      </c>
      <c r="D25" s="12"/>
      <c r="E25" s="12"/>
    </row>
    <row r="26" spans="1:5" ht="14.25">
      <c r="A26" s="11"/>
      <c r="B26" s="12"/>
      <c r="C26" s="12" t="s">
        <v>22</v>
      </c>
      <c r="D26" s="12"/>
      <c r="E26" s="12"/>
    </row>
    <row r="27" spans="1:5" ht="14.25">
      <c r="A27" s="11">
        <v>2</v>
      </c>
      <c r="B27" s="19"/>
      <c r="C27" s="19" t="s">
        <v>22</v>
      </c>
      <c r="D27" s="19"/>
      <c r="E27" s="19"/>
    </row>
    <row r="28" spans="1:5" ht="15">
      <c r="A28" s="13"/>
      <c r="B28" s="13" t="s">
        <v>26</v>
      </c>
      <c r="C28" s="13"/>
      <c r="D28" s="13"/>
      <c r="E28" s="13">
        <f>E25+E26+E27</f>
        <v>0</v>
      </c>
    </row>
    <row r="30" spans="1:5" ht="18">
      <c r="A30" s="42" t="s">
        <v>37</v>
      </c>
      <c r="B30" s="42"/>
      <c r="C30" s="42"/>
      <c r="D30" s="42"/>
      <c r="E30" s="42"/>
    </row>
    <row r="31" spans="1:5" ht="15.75">
      <c r="A31" s="9" t="s">
        <v>1</v>
      </c>
      <c r="B31" s="10" t="s">
        <v>18</v>
      </c>
      <c r="C31" s="10" t="s">
        <v>2</v>
      </c>
      <c r="D31" s="10" t="s">
        <v>19</v>
      </c>
      <c r="E31" s="10" t="s">
        <v>20</v>
      </c>
    </row>
    <row r="32" spans="1:5" ht="45.75" customHeight="1">
      <c r="A32" s="11">
        <v>1</v>
      </c>
      <c r="B32" s="20" t="s">
        <v>38</v>
      </c>
      <c r="C32" s="12" t="s">
        <v>29</v>
      </c>
      <c r="D32" s="12" t="s">
        <v>39</v>
      </c>
      <c r="E32" s="12">
        <v>2704</v>
      </c>
    </row>
    <row r="33" spans="1:5" ht="36.75" customHeight="1">
      <c r="A33" s="11">
        <v>2</v>
      </c>
      <c r="B33" s="19" t="s">
        <v>40</v>
      </c>
      <c r="C33" s="12" t="s">
        <v>29</v>
      </c>
      <c r="D33" s="19"/>
      <c r="E33" s="19">
        <v>3912.2</v>
      </c>
    </row>
    <row r="34" spans="1:5" ht="35.25" customHeight="1">
      <c r="A34" s="11">
        <v>3</v>
      </c>
      <c r="B34" s="19" t="s">
        <v>41</v>
      </c>
      <c r="C34" s="12" t="s">
        <v>22</v>
      </c>
      <c r="D34" s="19"/>
      <c r="E34" s="19">
        <v>21043.82</v>
      </c>
    </row>
    <row r="35" spans="1:5" ht="15">
      <c r="A35" s="13"/>
      <c r="B35" s="13" t="s">
        <v>26</v>
      </c>
      <c r="C35" s="13"/>
      <c r="D35" s="13"/>
      <c r="E35" s="13">
        <f>E32+E33+E34</f>
        <v>27660.02</v>
      </c>
    </row>
    <row r="37" spans="1:5" ht="18">
      <c r="A37" s="42" t="s">
        <v>42</v>
      </c>
      <c r="B37" s="42"/>
      <c r="C37" s="42"/>
      <c r="D37" s="42"/>
      <c r="E37" s="42"/>
    </row>
    <row r="38" spans="1:5" ht="15.75">
      <c r="A38" s="9" t="s">
        <v>1</v>
      </c>
      <c r="B38" s="10" t="s">
        <v>18</v>
      </c>
      <c r="C38" s="10" t="s">
        <v>2</v>
      </c>
      <c r="D38" s="10" t="s">
        <v>19</v>
      </c>
      <c r="E38" s="10" t="s">
        <v>20</v>
      </c>
    </row>
    <row r="39" spans="1:5" ht="14.25">
      <c r="A39" s="11">
        <v>1</v>
      </c>
      <c r="B39" s="12"/>
      <c r="C39" s="11"/>
      <c r="D39" s="11"/>
      <c r="E39" s="11"/>
    </row>
    <row r="40" spans="1:5" ht="14.25">
      <c r="A40" s="11">
        <v>2</v>
      </c>
      <c r="B40" s="19"/>
      <c r="C40" s="19"/>
      <c r="D40" s="19"/>
      <c r="E40" s="19"/>
    </row>
    <row r="41" spans="1:5" ht="15">
      <c r="A41" s="13"/>
      <c r="B41" s="13" t="s">
        <v>26</v>
      </c>
      <c r="C41" s="13"/>
      <c r="D41" s="13"/>
      <c r="E41" s="13">
        <f>E39</f>
        <v>0</v>
      </c>
    </row>
    <row r="43" spans="1:5" ht="18">
      <c r="A43" s="42" t="s">
        <v>43</v>
      </c>
      <c r="B43" s="42"/>
      <c r="C43" s="42"/>
      <c r="D43" s="42"/>
      <c r="E43" s="42"/>
    </row>
    <row r="44" spans="1:5" ht="15.75">
      <c r="A44" s="9" t="s">
        <v>1</v>
      </c>
      <c r="B44" s="10" t="s">
        <v>18</v>
      </c>
      <c r="C44" s="10" t="s">
        <v>2</v>
      </c>
      <c r="D44" s="10" t="s">
        <v>19</v>
      </c>
      <c r="E44" s="10" t="s">
        <v>20</v>
      </c>
    </row>
    <row r="45" spans="1:5" ht="14.25">
      <c r="A45" s="11">
        <v>1</v>
      </c>
      <c r="B45" s="12"/>
      <c r="C45" s="11" t="s">
        <v>22</v>
      </c>
      <c r="D45" s="11"/>
      <c r="E45" s="11"/>
    </row>
    <row r="46" spans="1:5" ht="14.25">
      <c r="A46" s="11">
        <v>2</v>
      </c>
      <c r="B46" s="19"/>
      <c r="C46" s="19"/>
      <c r="D46" s="19"/>
      <c r="E46" s="19"/>
    </row>
    <row r="47" spans="1:5" ht="15">
      <c r="A47" s="13"/>
      <c r="B47" s="13" t="s">
        <v>26</v>
      </c>
      <c r="C47" s="13"/>
      <c r="D47" s="13"/>
      <c r="E47" s="13">
        <f>E45</f>
        <v>0</v>
      </c>
    </row>
    <row r="49" spans="1:5" ht="18">
      <c r="A49" s="42" t="s">
        <v>44</v>
      </c>
      <c r="B49" s="42"/>
      <c r="C49" s="42"/>
      <c r="D49" s="42"/>
      <c r="E49" s="42"/>
    </row>
    <row r="50" spans="1:5" ht="15.75">
      <c r="A50" s="9" t="s">
        <v>1</v>
      </c>
      <c r="B50" s="10" t="s">
        <v>18</v>
      </c>
      <c r="C50" s="10" t="s">
        <v>2</v>
      </c>
      <c r="D50" s="10" t="s">
        <v>19</v>
      </c>
      <c r="E50" s="10" t="s">
        <v>20</v>
      </c>
    </row>
    <row r="51" spans="1:5" ht="14.25">
      <c r="A51" s="11">
        <v>1</v>
      </c>
      <c r="B51" s="12"/>
      <c r="C51" s="11" t="s">
        <v>22</v>
      </c>
      <c r="D51" s="11"/>
      <c r="E51" s="11"/>
    </row>
    <row r="52" spans="1:5" ht="14.25">
      <c r="A52" s="11">
        <v>2</v>
      </c>
      <c r="B52" s="19"/>
      <c r="C52" s="19"/>
      <c r="D52" s="19"/>
      <c r="E52" s="19"/>
    </row>
    <row r="53" spans="1:5" ht="15">
      <c r="A53" s="13"/>
      <c r="B53" s="13" t="s">
        <v>26</v>
      </c>
      <c r="C53" s="13"/>
      <c r="D53" s="13"/>
      <c r="E53" s="13">
        <f>E51</f>
        <v>0</v>
      </c>
    </row>
    <row r="55" spans="1:5" ht="18">
      <c r="A55" s="42" t="s">
        <v>45</v>
      </c>
      <c r="B55" s="42"/>
      <c r="C55" s="42"/>
      <c r="D55" s="42"/>
      <c r="E55" s="42"/>
    </row>
    <row r="56" spans="1:5" ht="15.75">
      <c r="A56" s="9" t="s">
        <v>1</v>
      </c>
      <c r="B56" s="10" t="s">
        <v>18</v>
      </c>
      <c r="C56" s="10" t="s">
        <v>2</v>
      </c>
      <c r="D56" s="10" t="s">
        <v>19</v>
      </c>
      <c r="E56" s="10" t="s">
        <v>20</v>
      </c>
    </row>
    <row r="57" spans="1:5" ht="25.5" customHeight="1">
      <c r="A57" s="11">
        <v>1</v>
      </c>
      <c r="B57" s="12" t="s">
        <v>46</v>
      </c>
      <c r="C57" s="11" t="s">
        <v>22</v>
      </c>
      <c r="D57" s="11" t="s">
        <v>47</v>
      </c>
      <c r="E57" s="11">
        <v>2470.27</v>
      </c>
    </row>
    <row r="58" spans="1:5" ht="74.25" customHeight="1">
      <c r="A58" s="11">
        <v>2</v>
      </c>
      <c r="B58" s="19" t="s">
        <v>38</v>
      </c>
      <c r="C58" s="19" t="s">
        <v>22</v>
      </c>
      <c r="D58" s="19" t="s">
        <v>48</v>
      </c>
      <c r="E58" s="19">
        <v>2880.8</v>
      </c>
    </row>
    <row r="59" spans="1:5" ht="16.5" customHeight="1">
      <c r="A59" s="11">
        <v>3</v>
      </c>
      <c r="B59" s="12"/>
      <c r="C59" s="11" t="s">
        <v>22</v>
      </c>
      <c r="D59" s="11"/>
      <c r="E59" s="11"/>
    </row>
    <row r="60" spans="1:5" ht="15">
      <c r="A60" s="13"/>
      <c r="B60" s="13" t="s">
        <v>26</v>
      </c>
      <c r="C60" s="13"/>
      <c r="D60" s="13"/>
      <c r="E60" s="13">
        <f>E57+E58+E59</f>
        <v>5351.07</v>
      </c>
    </row>
    <row r="62" spans="1:5" ht="18">
      <c r="A62" s="42" t="s">
        <v>49</v>
      </c>
      <c r="B62" s="42"/>
      <c r="C62" s="42"/>
      <c r="D62" s="42"/>
      <c r="E62" s="42"/>
    </row>
    <row r="63" spans="1:5" ht="15.75">
      <c r="A63" s="9" t="s">
        <v>1</v>
      </c>
      <c r="B63" s="10" t="s">
        <v>18</v>
      </c>
      <c r="C63" s="10" t="s">
        <v>2</v>
      </c>
      <c r="D63" s="10" t="s">
        <v>19</v>
      </c>
      <c r="E63" s="10" t="s">
        <v>20</v>
      </c>
    </row>
    <row r="64" spans="1:5" ht="14.25">
      <c r="A64" s="11">
        <v>1</v>
      </c>
      <c r="B64" s="12"/>
      <c r="C64" s="11" t="s">
        <v>22</v>
      </c>
      <c r="D64" s="11"/>
      <c r="E64" s="11"/>
    </row>
    <row r="65" spans="1:5" ht="14.25">
      <c r="A65" s="11">
        <v>2</v>
      </c>
      <c r="B65" s="19"/>
      <c r="C65" s="19"/>
      <c r="D65" s="19"/>
      <c r="E65" s="19"/>
    </row>
    <row r="66" spans="1:5" ht="15">
      <c r="A66" s="13"/>
      <c r="B66" s="13" t="s">
        <v>26</v>
      </c>
      <c r="C66" s="13"/>
      <c r="D66" s="13"/>
      <c r="E66" s="13">
        <f>E64</f>
        <v>0</v>
      </c>
    </row>
    <row r="68" spans="1:5" ht="18">
      <c r="A68" s="42" t="s">
        <v>50</v>
      </c>
      <c r="B68" s="42"/>
      <c r="C68" s="42"/>
      <c r="D68" s="42"/>
      <c r="E68" s="42"/>
    </row>
    <row r="69" spans="1:5" ht="15.75">
      <c r="A69" s="9" t="s">
        <v>1</v>
      </c>
      <c r="B69" s="10" t="s">
        <v>18</v>
      </c>
      <c r="C69" s="10" t="s">
        <v>2</v>
      </c>
      <c r="D69" s="10" t="s">
        <v>19</v>
      </c>
      <c r="E69" s="10" t="s">
        <v>20</v>
      </c>
    </row>
    <row r="70" spans="1:5" ht="42.75">
      <c r="A70" s="11">
        <v>1</v>
      </c>
      <c r="B70" s="21" t="s">
        <v>51</v>
      </c>
      <c r="C70" s="11" t="s">
        <v>22</v>
      </c>
      <c r="D70" s="11"/>
      <c r="E70" s="11">
        <v>84616.11</v>
      </c>
    </row>
    <row r="71" spans="1:5" ht="14.25">
      <c r="A71" s="11">
        <v>2</v>
      </c>
      <c r="B71" s="19"/>
      <c r="C71" s="19"/>
      <c r="D71" s="19"/>
      <c r="E71" s="19"/>
    </row>
    <row r="72" spans="1:5" ht="15">
      <c r="A72" s="13"/>
      <c r="B72" s="13" t="s">
        <v>26</v>
      </c>
      <c r="C72" s="13"/>
      <c r="D72" s="13"/>
      <c r="E72" s="13">
        <f>E70</f>
        <v>84616.11</v>
      </c>
    </row>
    <row r="76" spans="1:5" ht="15">
      <c r="A76" s="22"/>
      <c r="B76" s="22" t="s">
        <v>52</v>
      </c>
      <c r="C76" s="22"/>
      <c r="D76" s="22"/>
      <c r="E76" s="22">
        <f>E5+E10+E15+E21+E28+E35+E41+E47+E53+E60+E66+E72</f>
        <v>118807.75</v>
      </c>
    </row>
  </sheetData>
  <sheetProtection selectLockedCells="1" selectUnlockedCells="1"/>
  <mergeCells count="12">
    <mergeCell ref="A37:E37"/>
    <mergeCell ref="A43:E43"/>
    <mergeCell ref="A49:E49"/>
    <mergeCell ref="A55:E55"/>
    <mergeCell ref="A62:E62"/>
    <mergeCell ref="A68:E68"/>
    <mergeCell ref="A1:E1"/>
    <mergeCell ref="A6:E6"/>
    <mergeCell ref="A11:E11"/>
    <mergeCell ref="A16:E16"/>
    <mergeCell ref="A23:E23"/>
    <mergeCell ref="A30:E30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4"/>
  <sheetViews>
    <sheetView zoomScale="80" zoomScaleNormal="80" zoomScalePageLayoutView="0" workbookViewId="0" topLeftCell="A91">
      <selection activeCell="E108" sqref="E108"/>
    </sheetView>
  </sheetViews>
  <sheetFormatPr defaultColWidth="11.57421875" defaultRowHeight="12.75"/>
  <cols>
    <col min="1" max="1" width="8.7109375" style="23" customWidth="1"/>
    <col min="2" max="2" width="36.28125" style="23" customWidth="1"/>
    <col min="3" max="3" width="25.7109375" style="23" customWidth="1"/>
    <col min="4" max="4" width="34.7109375" style="23" customWidth="1"/>
    <col min="5" max="5" width="20.00390625" style="23" customWidth="1"/>
    <col min="6" max="16384" width="11.57421875" style="23" customWidth="1"/>
  </cols>
  <sheetData>
    <row r="1" spans="1:5" ht="20.25" customHeight="1">
      <c r="A1" s="43" t="s">
        <v>17</v>
      </c>
      <c r="B1" s="43"/>
      <c r="C1" s="43"/>
      <c r="D1" s="43"/>
      <c r="E1" s="43"/>
    </row>
    <row r="2" spans="1:5" ht="15.75">
      <c r="A2" s="9" t="s">
        <v>1</v>
      </c>
      <c r="B2" s="24" t="s">
        <v>18</v>
      </c>
      <c r="C2" s="24" t="s">
        <v>2</v>
      </c>
      <c r="D2" s="24" t="s">
        <v>19</v>
      </c>
      <c r="E2" s="24" t="s">
        <v>20</v>
      </c>
    </row>
    <row r="3" spans="1:5" ht="16.5" customHeight="1">
      <c r="A3" s="12">
        <v>1</v>
      </c>
      <c r="B3" s="12" t="s">
        <v>53</v>
      </c>
      <c r="C3" s="12" t="s">
        <v>29</v>
      </c>
      <c r="D3" s="12" t="s">
        <v>54</v>
      </c>
      <c r="E3" s="12">
        <f>1789.56</f>
        <v>1789.56</v>
      </c>
    </row>
    <row r="4" spans="1:5" ht="14.25">
      <c r="A4" s="12">
        <v>2</v>
      </c>
      <c r="B4" s="12"/>
      <c r="C4" s="12" t="s">
        <v>29</v>
      </c>
      <c r="D4" s="12"/>
      <c r="E4" s="12"/>
    </row>
    <row r="5" spans="1:5" ht="14.25">
      <c r="A5" s="12">
        <v>3</v>
      </c>
      <c r="B5" s="12"/>
      <c r="C5" s="12" t="s">
        <v>29</v>
      </c>
      <c r="D5" s="12"/>
      <c r="E5" s="12"/>
    </row>
    <row r="6" spans="1:5" ht="14.25">
      <c r="A6" s="12">
        <v>4</v>
      </c>
      <c r="B6" s="19"/>
      <c r="C6" s="12"/>
      <c r="D6" s="12"/>
      <c r="E6" s="12"/>
    </row>
    <row r="7" spans="1:5" ht="15">
      <c r="A7" s="25"/>
      <c r="B7" s="25" t="s">
        <v>26</v>
      </c>
      <c r="C7" s="25"/>
      <c r="D7" s="25"/>
      <c r="E7" s="25">
        <f>E3+E4+E5+E6</f>
        <v>1789.56</v>
      </c>
    </row>
    <row r="8" spans="1:5" ht="12.75">
      <c r="A8" s="26"/>
      <c r="B8" s="26"/>
      <c r="C8" s="26"/>
      <c r="D8" s="26"/>
      <c r="E8" s="26"/>
    </row>
    <row r="9" spans="1:5" ht="21.75" customHeight="1">
      <c r="A9" s="27"/>
      <c r="B9" s="44" t="s">
        <v>55</v>
      </c>
      <c r="C9" s="44"/>
      <c r="D9" s="44"/>
      <c r="E9" s="44"/>
    </row>
    <row r="10" spans="1:5" ht="15.75">
      <c r="A10" s="9" t="s">
        <v>1</v>
      </c>
      <c r="B10" s="24" t="s">
        <v>18</v>
      </c>
      <c r="C10" s="24" t="s">
        <v>2</v>
      </c>
      <c r="D10" s="24" t="s">
        <v>19</v>
      </c>
      <c r="E10" s="24" t="s">
        <v>20</v>
      </c>
    </row>
    <row r="11" spans="1:5" ht="14.25">
      <c r="A11" s="12">
        <v>1</v>
      </c>
      <c r="B11" s="12" t="s">
        <v>53</v>
      </c>
      <c r="C11" s="12" t="s">
        <v>29</v>
      </c>
      <c r="D11" s="12" t="s">
        <v>54</v>
      </c>
      <c r="E11" s="12">
        <f>1789.56</f>
        <v>1789.56</v>
      </c>
    </row>
    <row r="12" spans="1:5" ht="31.5" customHeight="1">
      <c r="A12" s="12">
        <v>2</v>
      </c>
      <c r="B12" s="12" t="s">
        <v>56</v>
      </c>
      <c r="C12" s="12" t="s">
        <v>29</v>
      </c>
      <c r="D12" s="12"/>
      <c r="E12" s="12">
        <f>3190.24</f>
        <v>3190.24</v>
      </c>
    </row>
    <row r="13" spans="1:5" ht="29.25" customHeight="1">
      <c r="A13" s="12">
        <v>3</v>
      </c>
      <c r="B13" s="12" t="s">
        <v>57</v>
      </c>
      <c r="C13" s="12" t="s">
        <v>29</v>
      </c>
      <c r="D13" s="12" t="s">
        <v>58</v>
      </c>
      <c r="E13" s="12">
        <f>382.87</f>
        <v>382.87</v>
      </c>
    </row>
    <row r="14" spans="1:5" ht="14.25">
      <c r="A14" s="12">
        <v>4</v>
      </c>
      <c r="B14" s="16"/>
      <c r="C14" s="12" t="s">
        <v>29</v>
      </c>
      <c r="D14" s="12"/>
      <c r="E14" s="12"/>
    </row>
    <row r="15" spans="1:5" ht="14.25">
      <c r="A15" s="12"/>
      <c r="B15" s="16"/>
      <c r="C15" s="12" t="s">
        <v>29</v>
      </c>
      <c r="D15" s="12"/>
      <c r="E15" s="12"/>
    </row>
    <row r="16" spans="1:5" ht="15">
      <c r="A16" s="25"/>
      <c r="B16" s="25" t="s">
        <v>26</v>
      </c>
      <c r="C16" s="25"/>
      <c r="D16" s="25"/>
      <c r="E16" s="25">
        <f>E11+E12+E13+E14+E15</f>
        <v>5362.669999999999</v>
      </c>
    </row>
    <row r="17" spans="1:5" ht="12.75">
      <c r="A17" s="26"/>
      <c r="B17" s="26"/>
      <c r="C17" s="26"/>
      <c r="D17" s="26"/>
      <c r="E17" s="26"/>
    </row>
    <row r="18" spans="1:5" s="28" customFormat="1" ht="25.5" customHeight="1">
      <c r="A18" s="45" t="s">
        <v>33</v>
      </c>
      <c r="B18" s="45"/>
      <c r="C18" s="45"/>
      <c r="D18" s="45"/>
      <c r="E18" s="45"/>
    </row>
    <row r="19" spans="1:5" ht="15.75">
      <c r="A19" s="9" t="s">
        <v>1</v>
      </c>
      <c r="B19" s="24" t="s">
        <v>18</v>
      </c>
      <c r="C19" s="24" t="s">
        <v>2</v>
      </c>
      <c r="D19" s="24" t="s">
        <v>19</v>
      </c>
      <c r="E19" s="24" t="s">
        <v>20</v>
      </c>
    </row>
    <row r="20" spans="1:5" ht="14.25">
      <c r="A20" s="29">
        <v>1</v>
      </c>
      <c r="B20" s="12" t="s">
        <v>53</v>
      </c>
      <c r="C20" s="12" t="s">
        <v>29</v>
      </c>
      <c r="D20" s="12" t="s">
        <v>54</v>
      </c>
      <c r="E20" s="12">
        <f>1789.56</f>
        <v>1789.56</v>
      </c>
    </row>
    <row r="21" spans="1:5" ht="30.75" customHeight="1">
      <c r="A21" s="29">
        <v>2</v>
      </c>
      <c r="B21" s="12"/>
      <c r="C21" s="12" t="s">
        <v>29</v>
      </c>
      <c r="D21" s="12"/>
      <c r="E21" s="12"/>
    </row>
    <row r="22" spans="1:5" ht="32.25" customHeight="1">
      <c r="A22" s="29">
        <v>3</v>
      </c>
      <c r="B22" s="19"/>
      <c r="C22" s="19"/>
      <c r="D22" s="19"/>
      <c r="E22" s="19"/>
    </row>
    <row r="23" spans="1:5" ht="14.25">
      <c r="A23" s="29">
        <v>4</v>
      </c>
      <c r="B23" s="19"/>
      <c r="C23" s="19"/>
      <c r="D23" s="19"/>
      <c r="E23" s="19"/>
    </row>
    <row r="24" spans="1:5" ht="14.25">
      <c r="A24" s="29">
        <v>5</v>
      </c>
      <c r="B24" s="19"/>
      <c r="C24" s="19"/>
      <c r="D24" s="19"/>
      <c r="E24" s="19"/>
    </row>
    <row r="25" spans="1:5" ht="15">
      <c r="A25" s="25"/>
      <c r="B25" s="25" t="s">
        <v>26</v>
      </c>
      <c r="C25" s="25"/>
      <c r="D25" s="25"/>
      <c r="E25" s="25">
        <f>E21+E24+E22+E23+E20</f>
        <v>1789.56</v>
      </c>
    </row>
    <row r="26" spans="1:5" s="28" customFormat="1" ht="30.75" customHeight="1">
      <c r="A26" s="45" t="s">
        <v>59</v>
      </c>
      <c r="B26" s="45"/>
      <c r="C26" s="45"/>
      <c r="D26" s="45"/>
      <c r="E26" s="45"/>
    </row>
    <row r="27" spans="1:5" ht="15.75">
      <c r="A27" s="9" t="s">
        <v>1</v>
      </c>
      <c r="B27" s="24" t="s">
        <v>18</v>
      </c>
      <c r="C27" s="24" t="s">
        <v>2</v>
      </c>
      <c r="D27" s="24" t="s">
        <v>19</v>
      </c>
      <c r="E27" s="24" t="s">
        <v>20</v>
      </c>
    </row>
    <row r="28" spans="1:5" ht="14.25">
      <c r="A28" s="12">
        <v>1</v>
      </c>
      <c r="B28" s="12" t="s">
        <v>53</v>
      </c>
      <c r="C28" s="12" t="s">
        <v>29</v>
      </c>
      <c r="D28" s="12" t="s">
        <v>60</v>
      </c>
      <c r="E28" s="12">
        <f>1789.56</f>
        <v>1789.56</v>
      </c>
    </row>
    <row r="29" spans="1:5" ht="28.5">
      <c r="A29" s="12">
        <v>2</v>
      </c>
      <c r="B29" s="16" t="s">
        <v>61</v>
      </c>
      <c r="C29" s="12" t="s">
        <v>29</v>
      </c>
      <c r="D29" s="12"/>
      <c r="E29" s="12">
        <v>4535.04</v>
      </c>
    </row>
    <row r="30" spans="1:5" ht="21" customHeight="1">
      <c r="A30" s="12">
        <v>3</v>
      </c>
      <c r="B30" s="19"/>
      <c r="C30" s="19"/>
      <c r="D30" s="19"/>
      <c r="E30" s="19"/>
    </row>
    <row r="31" spans="1:5" ht="20.25" customHeight="1">
      <c r="A31" s="12">
        <v>4</v>
      </c>
      <c r="B31" s="19"/>
      <c r="C31" s="19"/>
      <c r="D31" s="19"/>
      <c r="E31" s="19"/>
    </row>
    <row r="32" spans="1:5" ht="16.5" customHeight="1">
      <c r="A32" s="12">
        <v>5</v>
      </c>
      <c r="B32" s="19"/>
      <c r="C32" s="19"/>
      <c r="D32" s="19"/>
      <c r="E32" s="19"/>
    </row>
    <row r="33" spans="1:5" ht="14.25">
      <c r="A33" s="12">
        <v>6</v>
      </c>
      <c r="B33" s="19"/>
      <c r="C33" s="19"/>
      <c r="D33" s="19"/>
      <c r="E33" s="19"/>
    </row>
    <row r="34" spans="1:5" ht="15">
      <c r="A34" s="25"/>
      <c r="B34" s="25" t="s">
        <v>26</v>
      </c>
      <c r="C34" s="25"/>
      <c r="D34" s="25"/>
      <c r="E34" s="25">
        <f>E29+E32+E30+E31+E28+E33</f>
        <v>6324.6</v>
      </c>
    </row>
    <row r="36" spans="1:5" s="28" customFormat="1" ht="25.5" customHeight="1">
      <c r="A36" s="30"/>
      <c r="B36" s="45" t="s">
        <v>62</v>
      </c>
      <c r="C36" s="45"/>
      <c r="D36" s="45"/>
      <c r="E36" s="45"/>
    </row>
    <row r="37" spans="1:5" ht="15.75">
      <c r="A37" s="9" t="s">
        <v>1</v>
      </c>
      <c r="B37" s="24" t="s">
        <v>18</v>
      </c>
      <c r="C37" s="24" t="s">
        <v>2</v>
      </c>
      <c r="D37" s="24" t="s">
        <v>19</v>
      </c>
      <c r="E37" s="24" t="s">
        <v>20</v>
      </c>
    </row>
    <row r="38" spans="1:5" ht="14.25">
      <c r="A38" s="12">
        <v>1</v>
      </c>
      <c r="B38" s="12" t="s">
        <v>53</v>
      </c>
      <c r="C38" s="12" t="s">
        <v>29</v>
      </c>
      <c r="D38" s="12" t="s">
        <v>60</v>
      </c>
      <c r="E38" s="12">
        <f>1789.56</f>
        <v>1789.56</v>
      </c>
    </row>
    <row r="39" spans="1:5" ht="63" customHeight="1">
      <c r="A39" s="12">
        <v>2</v>
      </c>
      <c r="B39" s="12" t="s">
        <v>63</v>
      </c>
      <c r="C39" s="12" t="s">
        <v>29</v>
      </c>
      <c r="D39" s="12"/>
      <c r="E39" s="12">
        <v>1072.81</v>
      </c>
    </row>
    <row r="40" spans="1:5" ht="48.75" customHeight="1">
      <c r="A40" s="12">
        <v>3</v>
      </c>
      <c r="B40" s="31" t="s">
        <v>64</v>
      </c>
      <c r="C40" s="12" t="s">
        <v>29</v>
      </c>
      <c r="D40" s="12" t="s">
        <v>65</v>
      </c>
      <c r="E40" s="12">
        <v>1401.08</v>
      </c>
    </row>
    <row r="41" spans="1:5" ht="14.25">
      <c r="A41" s="12">
        <v>4</v>
      </c>
      <c r="B41" s="12"/>
      <c r="C41" s="12"/>
      <c r="D41" s="12"/>
      <c r="E41" s="12"/>
    </row>
    <row r="42" spans="1:5" ht="15">
      <c r="A42" s="25"/>
      <c r="B42" s="25" t="s">
        <v>26</v>
      </c>
      <c r="C42" s="25"/>
      <c r="D42" s="25"/>
      <c r="E42" s="25">
        <f>E38+E39+E40+E41</f>
        <v>4263.45</v>
      </c>
    </row>
    <row r="44" spans="1:5" ht="23.25" customHeight="1">
      <c r="A44" s="27"/>
      <c r="B44" s="44" t="s">
        <v>66</v>
      </c>
      <c r="C44" s="44"/>
      <c r="D44" s="44"/>
      <c r="E44" s="44"/>
    </row>
    <row r="45" spans="1:5" ht="15.75">
      <c r="A45" s="9" t="s">
        <v>1</v>
      </c>
      <c r="B45" s="24" t="s">
        <v>18</v>
      </c>
      <c r="C45" s="24" t="s">
        <v>2</v>
      </c>
      <c r="D45" s="24" t="s">
        <v>19</v>
      </c>
      <c r="E45" s="24" t="s">
        <v>20</v>
      </c>
    </row>
    <row r="46" spans="1:5" ht="14.25">
      <c r="A46" s="12">
        <v>1</v>
      </c>
      <c r="B46" s="12" t="s">
        <v>53</v>
      </c>
      <c r="C46" s="12" t="s">
        <v>29</v>
      </c>
      <c r="D46" s="12" t="s">
        <v>60</v>
      </c>
      <c r="E46" s="12">
        <f>1789.56</f>
        <v>1789.56</v>
      </c>
    </row>
    <row r="47" spans="1:5" ht="19.5" customHeight="1">
      <c r="A47" s="12">
        <v>2</v>
      </c>
      <c r="B47" s="16" t="s">
        <v>67</v>
      </c>
      <c r="C47" s="12" t="s">
        <v>68</v>
      </c>
      <c r="D47" s="12"/>
      <c r="E47" s="12">
        <v>3440.04</v>
      </c>
    </row>
    <row r="48" spans="1:5" ht="14.25">
      <c r="A48" s="12">
        <v>3</v>
      </c>
      <c r="B48" s="12"/>
      <c r="C48" s="12" t="s">
        <v>29</v>
      </c>
      <c r="D48" s="12"/>
      <c r="E48" s="12"/>
    </row>
    <row r="49" spans="1:5" ht="14.25">
      <c r="A49" s="12">
        <v>4</v>
      </c>
      <c r="B49" s="16"/>
      <c r="C49" s="12"/>
      <c r="D49" s="16"/>
      <c r="E49" s="12"/>
    </row>
    <row r="50" spans="1:5" ht="34.5" customHeight="1">
      <c r="A50" s="12">
        <v>5</v>
      </c>
      <c r="B50" s="16"/>
      <c r="C50" s="12" t="s">
        <v>29</v>
      </c>
      <c r="D50" s="16"/>
      <c r="E50" s="12"/>
    </row>
    <row r="51" spans="1:5" ht="14.25">
      <c r="A51" s="12">
        <v>6</v>
      </c>
      <c r="B51" s="19"/>
      <c r="C51" s="12"/>
      <c r="D51" s="16"/>
      <c r="E51" s="12"/>
    </row>
    <row r="52" spans="1:5" ht="15">
      <c r="A52" s="25"/>
      <c r="B52" s="25" t="s">
        <v>26</v>
      </c>
      <c r="C52" s="25"/>
      <c r="D52" s="25"/>
      <c r="E52" s="25">
        <f>E46+E47+E48+E49+E50+E51</f>
        <v>5229.6</v>
      </c>
    </row>
    <row r="54" spans="1:5" ht="20.25" customHeight="1">
      <c r="A54" s="27"/>
      <c r="B54" s="44" t="s">
        <v>42</v>
      </c>
      <c r="C54" s="44"/>
      <c r="D54" s="44"/>
      <c r="E54" s="44"/>
    </row>
    <row r="55" spans="1:5" ht="15.75">
      <c r="A55" s="9" t="s">
        <v>1</v>
      </c>
      <c r="B55" s="24" t="s">
        <v>18</v>
      </c>
      <c r="C55" s="24" t="s">
        <v>2</v>
      </c>
      <c r="D55" s="24" t="s">
        <v>19</v>
      </c>
      <c r="E55" s="24" t="s">
        <v>20</v>
      </c>
    </row>
    <row r="56" spans="1:5" ht="28.5">
      <c r="A56" s="12">
        <v>1</v>
      </c>
      <c r="B56" s="16" t="s">
        <v>67</v>
      </c>
      <c r="C56" s="12" t="s">
        <v>29</v>
      </c>
      <c r="D56" s="12"/>
      <c r="E56" s="12">
        <f>4312</f>
        <v>4312</v>
      </c>
    </row>
    <row r="57" spans="1:5" ht="31.5" customHeight="1">
      <c r="A57" s="12">
        <v>2</v>
      </c>
      <c r="B57" s="19" t="s">
        <v>69</v>
      </c>
      <c r="C57" s="12" t="s">
        <v>29</v>
      </c>
      <c r="D57" s="12" t="s">
        <v>60</v>
      </c>
      <c r="E57" s="12">
        <v>1789.56</v>
      </c>
    </row>
    <row r="58" spans="1:5" ht="31.5" customHeight="1">
      <c r="A58" s="12">
        <v>3</v>
      </c>
      <c r="B58" s="16" t="s">
        <v>70</v>
      </c>
      <c r="C58" s="12" t="s">
        <v>29</v>
      </c>
      <c r="D58" s="12" t="s">
        <v>71</v>
      </c>
      <c r="E58" s="12">
        <v>923.56</v>
      </c>
    </row>
    <row r="59" spans="1:5" ht="14.25">
      <c r="A59" s="12">
        <v>4</v>
      </c>
      <c r="B59" s="16"/>
      <c r="C59" s="12" t="s">
        <v>29</v>
      </c>
      <c r="D59" s="16"/>
      <c r="E59" s="12"/>
    </row>
    <row r="60" spans="1:5" ht="15">
      <c r="A60" s="25"/>
      <c r="B60" s="25" t="s">
        <v>26</v>
      </c>
      <c r="C60" s="25"/>
      <c r="D60" s="25"/>
      <c r="E60" s="25">
        <f>E56+E57+E58+E59</f>
        <v>7025.119999999999</v>
      </c>
    </row>
    <row r="62" spans="1:5" ht="21.75" customHeight="1">
      <c r="A62" s="43" t="s">
        <v>43</v>
      </c>
      <c r="B62" s="43"/>
      <c r="C62" s="43"/>
      <c r="D62" s="43"/>
      <c r="E62" s="43"/>
    </row>
    <row r="63" spans="1:5" ht="15.75">
      <c r="A63" s="9" t="s">
        <v>1</v>
      </c>
      <c r="B63" s="24" t="s">
        <v>18</v>
      </c>
      <c r="C63" s="24" t="s">
        <v>2</v>
      </c>
      <c r="D63" s="24" t="s">
        <v>19</v>
      </c>
      <c r="E63" s="24" t="s">
        <v>20</v>
      </c>
    </row>
    <row r="64" spans="1:5" ht="14.25">
      <c r="A64" s="12">
        <v>1</v>
      </c>
      <c r="B64" s="16" t="s">
        <v>72</v>
      </c>
      <c r="C64" s="12" t="s">
        <v>29</v>
      </c>
      <c r="D64" s="12" t="s">
        <v>73</v>
      </c>
      <c r="E64" s="12">
        <v>915.73</v>
      </c>
    </row>
    <row r="65" spans="1:5" ht="28.5" customHeight="1">
      <c r="A65" s="12">
        <v>2</v>
      </c>
      <c r="B65" s="12" t="s">
        <v>74</v>
      </c>
      <c r="C65" s="12" t="s">
        <v>29</v>
      </c>
      <c r="D65" s="12" t="s">
        <v>75</v>
      </c>
      <c r="E65" s="12">
        <v>859.6</v>
      </c>
    </row>
    <row r="66" spans="1:5" ht="28.5">
      <c r="A66" s="12">
        <v>3</v>
      </c>
      <c r="B66" s="16" t="s">
        <v>74</v>
      </c>
      <c r="C66" s="12" t="s">
        <v>29</v>
      </c>
      <c r="D66" s="12" t="s">
        <v>76</v>
      </c>
      <c r="E66" s="12">
        <v>707.65</v>
      </c>
    </row>
    <row r="67" spans="1:5" ht="28.5">
      <c r="A67" s="12">
        <v>4</v>
      </c>
      <c r="B67" s="12" t="s">
        <v>74</v>
      </c>
      <c r="C67" s="12" t="s">
        <v>68</v>
      </c>
      <c r="D67" s="16" t="s">
        <v>77</v>
      </c>
      <c r="E67" s="12">
        <v>707.87</v>
      </c>
    </row>
    <row r="68" spans="1:5" ht="28.5" customHeight="1">
      <c r="A68" s="12">
        <v>5</v>
      </c>
      <c r="B68" s="19" t="s">
        <v>69</v>
      </c>
      <c r="C68" s="12" t="s">
        <v>68</v>
      </c>
      <c r="D68" s="12" t="s">
        <v>60</v>
      </c>
      <c r="E68" s="12">
        <v>1789.56</v>
      </c>
    </row>
    <row r="69" spans="1:5" ht="15">
      <c r="A69" s="25"/>
      <c r="B69" s="25" t="s">
        <v>26</v>
      </c>
      <c r="C69" s="25"/>
      <c r="D69" s="25"/>
      <c r="E69" s="25">
        <f>SUM(E64:E68)</f>
        <v>4980.41</v>
      </c>
    </row>
    <row r="71" spans="1:5" ht="20.25" customHeight="1">
      <c r="A71" s="43" t="s">
        <v>44</v>
      </c>
      <c r="B71" s="43"/>
      <c r="C71" s="43"/>
      <c r="D71" s="43"/>
      <c r="E71" s="43"/>
    </row>
    <row r="72" spans="1:5" ht="15.75">
      <c r="A72" s="9" t="s">
        <v>1</v>
      </c>
      <c r="B72" s="24" t="s">
        <v>18</v>
      </c>
      <c r="C72" s="24" t="s">
        <v>2</v>
      </c>
      <c r="D72" s="24" t="s">
        <v>19</v>
      </c>
      <c r="E72" s="24" t="s">
        <v>20</v>
      </c>
    </row>
    <row r="73" spans="1:5" ht="28.5">
      <c r="A73" s="12">
        <v>1</v>
      </c>
      <c r="B73" s="32" t="s">
        <v>67</v>
      </c>
      <c r="C73" s="12" t="s">
        <v>29</v>
      </c>
      <c r="D73" s="12"/>
      <c r="E73" s="12">
        <v>4413.01</v>
      </c>
    </row>
    <row r="74" spans="1:5" ht="28.5">
      <c r="A74" s="12">
        <v>2</v>
      </c>
      <c r="B74" s="19" t="s">
        <v>69</v>
      </c>
      <c r="C74" s="19" t="s">
        <v>68</v>
      </c>
      <c r="D74" s="12" t="s">
        <v>60</v>
      </c>
      <c r="E74" s="12">
        <v>1789.56</v>
      </c>
    </row>
    <row r="75" spans="1:5" ht="88.5" customHeight="1">
      <c r="A75" s="12">
        <v>3</v>
      </c>
      <c r="B75" s="16" t="s">
        <v>78</v>
      </c>
      <c r="C75" s="12" t="s">
        <v>68</v>
      </c>
      <c r="D75" s="12"/>
      <c r="E75" s="12">
        <v>232.2</v>
      </c>
    </row>
    <row r="76" spans="1:5" ht="84.75" customHeight="1">
      <c r="A76" s="12">
        <v>4</v>
      </c>
      <c r="B76" s="33" t="s">
        <v>79</v>
      </c>
      <c r="C76" s="34" t="s">
        <v>29</v>
      </c>
      <c r="D76" s="34"/>
      <c r="E76" s="34">
        <v>-1072.81</v>
      </c>
    </row>
    <row r="77" spans="1:5" ht="34.5" customHeight="1">
      <c r="A77" s="12">
        <v>5</v>
      </c>
      <c r="B77" s="16" t="s">
        <v>80</v>
      </c>
      <c r="C77" s="12" t="s">
        <v>29</v>
      </c>
      <c r="D77" s="12"/>
      <c r="E77" s="12">
        <v>1021.2</v>
      </c>
    </row>
    <row r="78" spans="1:5" ht="27" customHeight="1">
      <c r="A78" s="12">
        <v>6</v>
      </c>
      <c r="B78" s="16"/>
      <c r="C78" s="12" t="s">
        <v>29</v>
      </c>
      <c r="D78" s="12"/>
      <c r="E78" s="12"/>
    </row>
    <row r="79" spans="1:5" ht="14.25">
      <c r="A79" s="12">
        <v>7</v>
      </c>
      <c r="B79" s="16"/>
      <c r="C79" s="12"/>
      <c r="D79" s="16"/>
      <c r="E79" s="12"/>
    </row>
    <row r="80" spans="1:5" ht="15">
      <c r="A80" s="25"/>
      <c r="B80" s="25" t="s">
        <v>26</v>
      </c>
      <c r="C80" s="25"/>
      <c r="D80" s="25"/>
      <c r="E80" s="25">
        <f>SUM(E73:E79)</f>
        <v>6383.159999999999</v>
      </c>
    </row>
    <row r="82" spans="1:5" ht="21.75" customHeight="1">
      <c r="A82" s="43" t="s">
        <v>81</v>
      </c>
      <c r="B82" s="43"/>
      <c r="C82" s="43"/>
      <c r="D82" s="43"/>
      <c r="E82" s="43"/>
    </row>
    <row r="83" spans="1:5" ht="15.75">
      <c r="A83" s="9" t="s">
        <v>1</v>
      </c>
      <c r="B83" s="24" t="s">
        <v>18</v>
      </c>
      <c r="C83" s="24" t="s">
        <v>2</v>
      </c>
      <c r="D83" s="24" t="s">
        <v>19</v>
      </c>
      <c r="E83" s="24" t="s">
        <v>20</v>
      </c>
    </row>
    <row r="84" spans="1:5" ht="25.5" customHeight="1">
      <c r="A84" s="18">
        <v>1</v>
      </c>
      <c r="B84" s="19" t="s">
        <v>69</v>
      </c>
      <c r="C84" s="18" t="s">
        <v>68</v>
      </c>
      <c r="D84" s="18" t="s">
        <v>60</v>
      </c>
      <c r="E84" s="12">
        <v>1789.56</v>
      </c>
    </row>
    <row r="85" spans="1:5" ht="28.5">
      <c r="A85" s="18">
        <v>2</v>
      </c>
      <c r="B85" s="17" t="s">
        <v>74</v>
      </c>
      <c r="C85" s="18" t="s">
        <v>29</v>
      </c>
      <c r="D85" s="18" t="s">
        <v>82</v>
      </c>
      <c r="E85" s="18">
        <v>520.93</v>
      </c>
    </row>
    <row r="86" spans="1:5" ht="30.75" customHeight="1">
      <c r="A86" s="18">
        <v>3</v>
      </c>
      <c r="B86" s="17"/>
      <c r="C86" s="18" t="s">
        <v>29</v>
      </c>
      <c r="D86" s="18"/>
      <c r="E86" s="18"/>
    </row>
    <row r="87" spans="1:5" ht="30.75" customHeight="1">
      <c r="A87" s="18">
        <v>4</v>
      </c>
      <c r="B87" s="16"/>
      <c r="C87" s="12" t="s">
        <v>29</v>
      </c>
      <c r="D87" s="12"/>
      <c r="E87" s="12"/>
    </row>
    <row r="88" spans="1:5" ht="29.25" customHeight="1">
      <c r="A88" s="18">
        <v>5</v>
      </c>
      <c r="B88" s="17"/>
      <c r="C88" s="18" t="s">
        <v>29</v>
      </c>
      <c r="D88" s="18"/>
      <c r="E88" s="18"/>
    </row>
    <row r="89" spans="1:5" ht="30.75" customHeight="1">
      <c r="A89" s="21">
        <v>6</v>
      </c>
      <c r="B89" s="32"/>
      <c r="C89" s="21" t="s">
        <v>29</v>
      </c>
      <c r="D89" s="21"/>
      <c r="E89" s="21"/>
    </row>
    <row r="90" spans="1:5" ht="32.25" customHeight="1">
      <c r="A90" s="21">
        <v>7</v>
      </c>
      <c r="B90" s="12"/>
      <c r="C90" s="12" t="s">
        <v>29</v>
      </c>
      <c r="D90" s="12"/>
      <c r="E90" s="12"/>
    </row>
    <row r="91" spans="1:5" ht="32.25" customHeight="1">
      <c r="A91" s="21">
        <v>8</v>
      </c>
      <c r="B91" s="16"/>
      <c r="C91" s="12" t="s">
        <v>29</v>
      </c>
      <c r="D91" s="12"/>
      <c r="E91" s="12"/>
    </row>
    <row r="92" spans="1:5" ht="15">
      <c r="A92" s="25"/>
      <c r="B92" s="25" t="s">
        <v>26</v>
      </c>
      <c r="C92" s="25"/>
      <c r="D92" s="25"/>
      <c r="E92" s="25">
        <f>SUM(E84:E91)</f>
        <v>2310.49</v>
      </c>
    </row>
    <row r="94" spans="1:5" ht="21.75" customHeight="1">
      <c r="A94" s="43" t="s">
        <v>83</v>
      </c>
      <c r="B94" s="43"/>
      <c r="C94" s="43"/>
      <c r="D94" s="43"/>
      <c r="E94" s="43"/>
    </row>
    <row r="95" spans="1:5" ht="15.75">
      <c r="A95" s="9" t="s">
        <v>1</v>
      </c>
      <c r="B95" s="24" t="s">
        <v>18</v>
      </c>
      <c r="C95" s="24" t="s">
        <v>2</v>
      </c>
      <c r="D95" s="24" t="s">
        <v>19</v>
      </c>
      <c r="E95" s="24" t="s">
        <v>20</v>
      </c>
    </row>
    <row r="96" spans="1:5" ht="32.25" customHeight="1">
      <c r="A96" s="12">
        <v>1</v>
      </c>
      <c r="B96" s="19" t="s">
        <v>69</v>
      </c>
      <c r="C96" s="12" t="s">
        <v>29</v>
      </c>
      <c r="D96" s="12" t="s">
        <v>60</v>
      </c>
      <c r="E96" s="12">
        <v>1789.56</v>
      </c>
    </row>
    <row r="97" spans="1:5" ht="55.5" customHeight="1">
      <c r="A97" s="12">
        <v>2</v>
      </c>
      <c r="B97" s="17" t="s">
        <v>84</v>
      </c>
      <c r="C97" s="12" t="s">
        <v>29</v>
      </c>
      <c r="D97" s="12" t="s">
        <v>85</v>
      </c>
      <c r="E97" s="12">
        <f>7951.45</f>
        <v>7951.45</v>
      </c>
    </row>
    <row r="98" spans="1:5" ht="14.25">
      <c r="A98" s="12">
        <v>3</v>
      </c>
      <c r="B98" s="12"/>
      <c r="C98" s="12" t="s">
        <v>29</v>
      </c>
      <c r="D98" s="12"/>
      <c r="E98" s="12"/>
    </row>
    <row r="99" spans="1:5" ht="14.25">
      <c r="A99" s="12">
        <v>4</v>
      </c>
      <c r="B99" s="16"/>
      <c r="C99" s="12"/>
      <c r="D99" s="12"/>
      <c r="E99" s="12"/>
    </row>
    <row r="100" spans="1:5" ht="15">
      <c r="A100" s="25"/>
      <c r="B100" s="25" t="s">
        <v>26</v>
      </c>
      <c r="C100" s="25"/>
      <c r="D100" s="25"/>
      <c r="E100" s="25">
        <f>E96+E97+E98+E99</f>
        <v>9741.01</v>
      </c>
    </row>
    <row r="102" spans="1:5" ht="17.25" customHeight="1">
      <c r="A102" s="43" t="s">
        <v>86</v>
      </c>
      <c r="B102" s="43"/>
      <c r="C102" s="43"/>
      <c r="D102" s="43"/>
      <c r="E102" s="43"/>
    </row>
    <row r="103" spans="1:5" ht="15.75">
      <c r="A103" s="9" t="s">
        <v>1</v>
      </c>
      <c r="B103" s="24" t="s">
        <v>18</v>
      </c>
      <c r="C103" s="24" t="s">
        <v>2</v>
      </c>
      <c r="D103" s="24" t="s">
        <v>19</v>
      </c>
      <c r="E103" s="24" t="s">
        <v>20</v>
      </c>
    </row>
    <row r="104" spans="1:5" ht="29.25" customHeight="1">
      <c r="A104" s="12">
        <v>1</v>
      </c>
      <c r="B104" s="19" t="s">
        <v>69</v>
      </c>
      <c r="C104" s="12" t="s">
        <v>29</v>
      </c>
      <c r="D104" s="12" t="s">
        <v>60</v>
      </c>
      <c r="E104" s="12">
        <v>1789.56</v>
      </c>
    </row>
    <row r="105" spans="1:5" ht="28.5">
      <c r="A105" s="12">
        <v>2</v>
      </c>
      <c r="B105" s="32" t="s">
        <v>87</v>
      </c>
      <c r="C105" s="12" t="s">
        <v>29</v>
      </c>
      <c r="D105" s="12"/>
      <c r="E105" s="12">
        <v>6546.24</v>
      </c>
    </row>
    <row r="106" spans="1:5" ht="28.5">
      <c r="A106" s="12">
        <v>3</v>
      </c>
      <c r="B106" s="21" t="s">
        <v>88</v>
      </c>
      <c r="C106" s="12" t="s">
        <v>29</v>
      </c>
      <c r="D106" s="12" t="s">
        <v>89</v>
      </c>
      <c r="E106" s="12">
        <v>375.76</v>
      </c>
    </row>
    <row r="107" spans="1:5" ht="57">
      <c r="A107" s="12">
        <v>4</v>
      </c>
      <c r="B107" s="12" t="s">
        <v>90</v>
      </c>
      <c r="C107" s="12" t="s">
        <v>29</v>
      </c>
      <c r="D107" s="12" t="s">
        <v>91</v>
      </c>
      <c r="E107" s="12">
        <v>3042.61</v>
      </c>
    </row>
    <row r="108" spans="1:5" ht="14.25">
      <c r="A108" s="12">
        <v>5</v>
      </c>
      <c r="B108" s="12"/>
      <c r="C108" s="12" t="s">
        <v>29</v>
      </c>
      <c r="D108" s="12"/>
      <c r="E108" s="12"/>
    </row>
    <row r="109" spans="1:5" ht="14.25">
      <c r="A109" s="12">
        <v>6</v>
      </c>
      <c r="B109" s="12"/>
      <c r="C109" s="12" t="s">
        <v>29</v>
      </c>
      <c r="D109" s="12"/>
      <c r="E109" s="12"/>
    </row>
    <row r="110" spans="1:5" ht="14.25">
      <c r="A110" s="12">
        <v>7</v>
      </c>
      <c r="B110" s="12"/>
      <c r="C110" s="12" t="s">
        <v>29</v>
      </c>
      <c r="D110" s="12"/>
      <c r="E110" s="12"/>
    </row>
    <row r="111" spans="1:5" ht="14.25">
      <c r="A111" s="12">
        <v>8</v>
      </c>
      <c r="B111" s="12"/>
      <c r="C111" s="12" t="s">
        <v>29</v>
      </c>
      <c r="D111" s="12"/>
      <c r="E111" s="12"/>
    </row>
    <row r="112" spans="1:5" ht="15">
      <c r="A112" s="25"/>
      <c r="B112" s="25" t="s">
        <v>26</v>
      </c>
      <c r="C112" s="25"/>
      <c r="D112" s="25"/>
      <c r="E112" s="25">
        <f>SUM(E104:E111)</f>
        <v>11754.17</v>
      </c>
    </row>
    <row r="114" spans="1:5" ht="15">
      <c r="A114" s="35"/>
      <c r="B114" s="35" t="s">
        <v>52</v>
      </c>
      <c r="C114" s="35"/>
      <c r="D114" s="35"/>
      <c r="E114" s="35">
        <f>E7+E16+E25+E34+E42+E52+E60+E69+E80+E92+E100+E112</f>
        <v>66953.8</v>
      </c>
    </row>
  </sheetData>
  <sheetProtection selectLockedCells="1" selectUnlockedCells="1"/>
  <mergeCells count="12">
    <mergeCell ref="B54:E54"/>
    <mergeCell ref="A62:E62"/>
    <mergeCell ref="A71:E71"/>
    <mergeCell ref="A82:E82"/>
    <mergeCell ref="A94:E94"/>
    <mergeCell ref="A102:E102"/>
    <mergeCell ref="A1:E1"/>
    <mergeCell ref="B9:E9"/>
    <mergeCell ref="A18:E18"/>
    <mergeCell ref="A26:E26"/>
    <mergeCell ref="B36:E36"/>
    <mergeCell ref="B44:E44"/>
  </mergeCells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2020-03-11T06:14:58Z</dcterms:modified>
  <cp:category/>
  <cp:version/>
  <cp:contentType/>
  <cp:contentStatus/>
</cp:coreProperties>
</file>